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harsathermomix-my.sharepoint.com/personal/patricio_perez_tharsa_com_ar/Documents/Escritorio/Coeficientes y cuotas/2024/"/>
    </mc:Choice>
  </mc:AlternateContent>
  <xr:revisionPtr revIDLastSave="0" documentId="8_{4692D99D-74F7-4122-8689-886D8148B1EB}" xr6:coauthVersionLast="47" xr6:coauthVersionMax="47" xr10:uidLastSave="{00000000-0000-0000-0000-000000000000}"/>
  <bookViews>
    <workbookView xWindow="-108" yWindow="-108" windowWidth="23256" windowHeight="12456" xr2:uid="{E2D488E9-0C2F-44B6-B089-6365DBEC2455}"/>
  </bookViews>
  <sheets>
    <sheet name="Coeficientes y Cuota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D19" i="1"/>
  <c r="D18" i="1"/>
  <c r="D17" i="1"/>
  <c r="D16" i="1"/>
  <c r="D15" i="1"/>
  <c r="D14" i="1"/>
  <c r="E19" i="1"/>
  <c r="F19" i="1" s="1"/>
  <c r="E18" i="1"/>
  <c r="E17" i="1"/>
  <c r="E16" i="1"/>
  <c r="E15" i="1"/>
  <c r="E14" i="1"/>
  <c r="D13" i="1"/>
  <c r="E13" i="1"/>
  <c r="F13" i="1" s="1"/>
  <c r="E12" i="1"/>
  <c r="F12" i="1" s="1"/>
  <c r="D12" i="1"/>
  <c r="E11" i="1"/>
  <c r="F11" i="1" s="1"/>
  <c r="D11" i="1"/>
  <c r="E10" i="1"/>
  <c r="F10" i="1" s="1"/>
  <c r="D10" i="1"/>
  <c r="E9" i="1"/>
  <c r="F9" i="1" s="1"/>
  <c r="D9" i="1"/>
  <c r="E8" i="1"/>
  <c r="F8" i="1" s="1"/>
  <c r="D8" i="1"/>
  <c r="L8" i="1"/>
  <c r="M8" i="1" s="1"/>
  <c r="K8" i="1"/>
  <c r="L19" i="1"/>
  <c r="M19" i="1" s="1"/>
  <c r="K19" i="1"/>
  <c r="L18" i="1"/>
  <c r="M18" i="1" s="1"/>
  <c r="K18" i="1"/>
  <c r="L17" i="1"/>
  <c r="M17" i="1" s="1"/>
  <c r="K17" i="1"/>
  <c r="L16" i="1"/>
  <c r="M16" i="1" s="1"/>
  <c r="K16" i="1"/>
  <c r="L15" i="1"/>
  <c r="M15" i="1" s="1"/>
  <c r="K15" i="1"/>
  <c r="L14" i="1"/>
  <c r="M14" i="1" s="1"/>
  <c r="K14" i="1"/>
  <c r="L13" i="1"/>
  <c r="M13" i="1" s="1"/>
  <c r="K13" i="1"/>
  <c r="L12" i="1"/>
  <c r="M12" i="1" s="1"/>
  <c r="K12" i="1"/>
  <c r="L11" i="1"/>
  <c r="M11" i="1" s="1"/>
  <c r="K11" i="1"/>
  <c r="L10" i="1"/>
  <c r="M10" i="1" s="1"/>
  <c r="K10" i="1"/>
  <c r="L9" i="1"/>
  <c r="M9" i="1" s="1"/>
  <c r="K9" i="1"/>
</calcChain>
</file>

<file path=xl/sharedStrings.xml><?xml version="1.0" encoding="utf-8"?>
<sst xmlns="http://schemas.openxmlformats.org/spreadsheetml/2006/main" count="21" uniqueCount="13">
  <si>
    <t>Precio Pizarra :</t>
  </si>
  <si>
    <t>*    Ingresar precio que se desea abonar</t>
  </si>
  <si>
    <t>Coeficientes Payway Convenio</t>
  </si>
  <si>
    <t>Coeficientes Amex</t>
  </si>
  <si>
    <t>Amex</t>
  </si>
  <si>
    <t>Cuotas</t>
  </si>
  <si>
    <t>Coef</t>
  </si>
  <si>
    <t>Interés</t>
  </si>
  <si>
    <t>Cuota/mes</t>
  </si>
  <si>
    <t>Monto Total Financiado</t>
  </si>
  <si>
    <t xml:space="preserve"> </t>
  </si>
  <si>
    <t>Visa y Master (Payway)</t>
  </si>
  <si>
    <t>Última actualización: 18/04/2024 * Estos coeficientes y cuotas son a modo de referencia pero pueden sufrir variaciones en cualquier momento según lo disponga Payway o Amex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</si>
</sst>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\ * #,##0.00_-;\-&quot;$&quot;\ * #,##0.00_-;_-&quot;$&quot;\ * &quot;-&quot;??_-;_-@_-"/>
    <numFmt numFmtId="164" formatCode="_-[$$-2C0A]\ * #,##0_-;\-[$$-2C0A]\ * #,##0_-;_-[$$-2C0A]\ * &quot;-&quot;??_-;_-@_-"/>
    <numFmt numFmtId="165" formatCode="_-[$$-409]* #,##0_ ;_-[$$-409]* \-#,##0\ ;_-[$$-409]* &quot;-&quot;??_ ;_-@_ "/>
    <numFmt numFmtId="166" formatCode="0.0000"/>
    <numFmt numFmtId="167" formatCode="#,##0.0000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4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6"/>
      <color theme="4" tint="-0.249977111117893"/>
      <name val="Calibri"/>
      <family val="2"/>
      <scheme val="minor"/>
    </font>
    <font>
      <b/>
      <u/>
      <sz val="16"/>
      <color theme="4" tint="-0.249977111117893"/>
      <name val="Calibri"/>
      <family val="2"/>
      <scheme val="minor"/>
    </font>
    <font>
      <b/>
      <sz val="11"/>
      <name val="Calibri"/>
      <family val="2"/>
      <scheme val="minor"/>
    </font>
    <font>
      <sz val="8"/>
      <color rgb="FF454545"/>
      <name val="Roboto"/>
    </font>
    <font>
      <b/>
      <sz val="9"/>
      <name val="SimpleSans-Regular"/>
    </font>
    <font>
      <sz val="11"/>
      <color theme="0"/>
      <name val="Calibri"/>
      <family val="2"/>
    </font>
    <font>
      <sz val="11"/>
      <color rgb="FF00000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D7EEF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Protection="1">
      <protection locked="0"/>
    </xf>
    <xf numFmtId="0" fontId="4" fillId="0" borderId="0" xfId="0" applyFont="1" applyProtection="1">
      <protection locked="0"/>
    </xf>
    <xf numFmtId="164" fontId="4" fillId="2" borderId="0" xfId="1" applyNumberFormat="1" applyFont="1" applyFill="1" applyAlignment="1" applyProtection="1">
      <alignment vertical="center"/>
      <protection locked="0"/>
    </xf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2" fillId="5" borderId="1" xfId="0" applyFont="1" applyFill="1" applyBorder="1" applyAlignment="1" applyProtection="1">
      <alignment horizontal="center" vertical="center" wrapText="1"/>
      <protection locked="0"/>
    </xf>
    <xf numFmtId="0" fontId="12" fillId="5" borderId="2" xfId="0" applyFont="1" applyFill="1" applyBorder="1" applyAlignment="1" applyProtection="1">
      <alignment horizontal="center" vertical="center" wrapText="1"/>
      <protection locked="0"/>
    </xf>
    <xf numFmtId="0" fontId="12" fillId="6" borderId="1" xfId="0" applyFont="1" applyFill="1" applyBorder="1" applyAlignment="1" applyProtection="1">
      <alignment horizontal="center" vertical="center" wrapText="1"/>
      <protection locked="0"/>
    </xf>
    <xf numFmtId="2" fontId="0" fillId="0" borderId="0" xfId="0" applyNumberFormat="1" applyProtection="1">
      <protection locked="0"/>
    </xf>
    <xf numFmtId="166" fontId="0" fillId="0" borderId="0" xfId="0" applyNumberFormat="1"/>
    <xf numFmtId="0" fontId="0" fillId="0" borderId="3" xfId="0" applyBorder="1" applyAlignment="1">
      <alignment horizontal="center" vertical="center"/>
    </xf>
    <xf numFmtId="10" fontId="0" fillId="0" borderId="4" xfId="2" applyNumberFormat="1" applyFont="1" applyFill="1" applyBorder="1" applyAlignment="1" applyProtection="1">
      <alignment horizontal="center" vertical="center"/>
    </xf>
    <xf numFmtId="165" fontId="0" fillId="9" borderId="1" xfId="1" applyNumberFormat="1" applyFont="1" applyFill="1" applyBorder="1" applyAlignment="1" applyProtection="1">
      <alignment horizontal="center"/>
    </xf>
    <xf numFmtId="165" fontId="0" fillId="0" borderId="1" xfId="1" applyNumberFormat="1" applyFont="1" applyFill="1" applyBorder="1" applyAlignment="1" applyProtection="1">
      <alignment horizontal="center"/>
    </xf>
    <xf numFmtId="167" fontId="14" fillId="8" borderId="1" xfId="0" applyNumberFormat="1" applyFont="1" applyFill="1" applyBorder="1" applyAlignment="1" applyProtection="1">
      <alignment horizontal="center" vertical="center" wrapText="1"/>
      <protection locked="0"/>
    </xf>
    <xf numFmtId="166" fontId="0" fillId="0" borderId="0" xfId="0" applyNumberFormat="1" applyProtection="1">
      <protection locked="0"/>
    </xf>
    <xf numFmtId="0" fontId="2" fillId="7" borderId="3" xfId="0" applyFont="1" applyFill="1" applyBorder="1" applyAlignment="1">
      <alignment horizontal="center" vertical="center"/>
    </xf>
    <xf numFmtId="0" fontId="13" fillId="7" borderId="2" xfId="0" applyFont="1" applyFill="1" applyBorder="1" applyAlignment="1" applyProtection="1">
      <alignment horizontal="center" vertical="top"/>
      <protection locked="0"/>
    </xf>
    <xf numFmtId="10" fontId="2" fillId="7" borderId="4" xfId="2" applyNumberFormat="1" applyFont="1" applyFill="1" applyBorder="1" applyAlignment="1" applyProtection="1">
      <alignment horizontal="center" vertical="center"/>
    </xf>
    <xf numFmtId="166" fontId="13" fillId="7" borderId="2" xfId="0" applyNumberFormat="1" applyFont="1" applyFill="1" applyBorder="1" applyAlignment="1" applyProtection="1">
      <alignment horizontal="center" vertical="top"/>
      <protection locked="0"/>
    </xf>
    <xf numFmtId="165" fontId="2" fillId="7" borderId="1" xfId="1" applyNumberFormat="1" applyFont="1" applyFill="1" applyBorder="1" applyAlignment="1" applyProtection="1">
      <alignment horizontal="center"/>
    </xf>
    <xf numFmtId="165" fontId="0" fillId="0" borderId="0" xfId="0" applyNumberFormat="1"/>
    <xf numFmtId="165" fontId="0" fillId="9" borderId="1" xfId="3" applyNumberFormat="1" applyFont="1" applyFill="1" applyBorder="1" applyAlignment="1" applyProtection="1">
      <alignment horizontal="center"/>
    </xf>
    <xf numFmtId="165" fontId="0" fillId="0" borderId="1" xfId="3" applyNumberFormat="1" applyFont="1" applyFill="1" applyBorder="1" applyAlignment="1" applyProtection="1">
      <alignment horizontal="center"/>
    </xf>
    <xf numFmtId="10" fontId="0" fillId="0" borderId="1" xfId="2" applyNumberFormat="1" applyFont="1" applyFill="1" applyBorder="1" applyAlignment="1" applyProtection="1">
      <alignment horizontal="center" vertical="center"/>
    </xf>
    <xf numFmtId="44" fontId="0" fillId="0" borderId="0" xfId="1" applyFont="1"/>
    <xf numFmtId="9" fontId="0" fillId="0" borderId="0" xfId="2" applyFont="1" applyProtection="1">
      <protection locked="0"/>
    </xf>
    <xf numFmtId="0" fontId="10" fillId="3" borderId="1" xfId="0" applyFont="1" applyFill="1" applyBorder="1" applyAlignment="1" applyProtection="1">
      <alignment horizontal="center" vertical="center"/>
      <protection locked="0"/>
    </xf>
    <xf numFmtId="0" fontId="10" fillId="4" borderId="1" xfId="0" applyFont="1" applyFill="1" applyBorder="1" applyAlignment="1" applyProtection="1">
      <alignment horizontal="center" vertical="center"/>
      <protection locked="0"/>
    </xf>
  </cellXfs>
  <cellStyles count="4">
    <cellStyle name="Moneda" xfId="1" builtinId="4"/>
    <cellStyle name="Moneda 2" xfId="3" xr:uid="{1188E02B-D38B-48D7-9C3B-9E85155AFED4}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378F3-249B-4F6D-BB45-DC34061CB93B}">
  <dimension ref="A2:Q27"/>
  <sheetViews>
    <sheetView showGridLines="0" tabSelected="1" zoomScale="80" zoomScaleNormal="80" workbookViewId="0">
      <selection activeCell="B24" sqref="B24"/>
    </sheetView>
  </sheetViews>
  <sheetFormatPr baseColWidth="10" defaultColWidth="11.44140625" defaultRowHeight="14.4"/>
  <cols>
    <col min="1" max="1" width="11.44140625" style="5"/>
    <col min="2" max="2" width="7.5546875" style="5" bestFit="1" customWidth="1"/>
    <col min="3" max="3" width="14.33203125" style="5" customWidth="1"/>
    <col min="4" max="4" width="7.88671875" style="5" bestFit="1" customWidth="1"/>
    <col min="5" max="5" width="17.77734375" style="5" bestFit="1" customWidth="1"/>
    <col min="6" max="6" width="12.6640625" style="5" bestFit="1" customWidth="1"/>
    <col min="7" max="7" width="1.5546875" style="5" bestFit="1" customWidth="1"/>
    <col min="8" max="8" width="7.77734375" style="5" customWidth="1"/>
    <col min="9" max="9" width="7.5546875" style="5" bestFit="1" customWidth="1"/>
    <col min="10" max="10" width="14.6640625" style="5" customWidth="1"/>
    <col min="11" max="11" width="8.5546875" style="5" bestFit="1" customWidth="1"/>
    <col min="12" max="12" width="17" style="5" bestFit="1" customWidth="1"/>
    <col min="13" max="13" width="12.109375" style="5" bestFit="1" customWidth="1"/>
    <col min="14" max="14" width="7.77734375" style="5" customWidth="1"/>
    <col min="15" max="15" width="11.44140625" style="5"/>
    <col min="16" max="16" width="1.5546875" style="5" bestFit="1" customWidth="1"/>
    <col min="17" max="17" width="15.33203125" style="5" bestFit="1" customWidth="1"/>
    <col min="18" max="16384" width="11.44140625" style="5"/>
  </cols>
  <sheetData>
    <row r="2" spans="1:17" ht="21">
      <c r="B2" s="1"/>
      <c r="C2" s="2" t="s">
        <v>0</v>
      </c>
      <c r="D2" s="1"/>
      <c r="E2" s="3">
        <v>2200000</v>
      </c>
      <c r="F2" s="4" t="s">
        <v>1</v>
      </c>
      <c r="J2" s="1"/>
      <c r="K2" s="1"/>
      <c r="L2" s="1"/>
      <c r="M2" s="1"/>
    </row>
    <row r="3" spans="1:17" ht="21">
      <c r="B3" s="1"/>
      <c r="C3" s="2"/>
      <c r="D3" s="2"/>
      <c r="E3" s="2"/>
      <c r="F3" s="2"/>
      <c r="G3" s="2"/>
      <c r="H3" s="2"/>
      <c r="I3" s="2"/>
      <c r="J3" s="2"/>
      <c r="K3" s="2"/>
      <c r="L3" s="1"/>
      <c r="M3" s="1"/>
    </row>
    <row r="4" spans="1:17" s="7" customFormat="1" ht="21">
      <c r="B4" s="6" t="s">
        <v>2</v>
      </c>
      <c r="D4" s="6"/>
      <c r="E4" s="6"/>
      <c r="F4" s="6"/>
      <c r="G4" s="6"/>
      <c r="H4" s="6"/>
      <c r="I4" s="6" t="s">
        <v>3</v>
      </c>
      <c r="J4" s="8"/>
      <c r="K4" s="8"/>
      <c r="L4" s="9"/>
      <c r="M4" s="9"/>
    </row>
    <row r="6" spans="1:17">
      <c r="B6" s="33" t="s">
        <v>11</v>
      </c>
      <c r="C6" s="33"/>
      <c r="D6" s="33"/>
      <c r="E6" s="33"/>
      <c r="F6" s="33"/>
      <c r="I6" s="34" t="s">
        <v>4</v>
      </c>
      <c r="J6" s="34"/>
      <c r="K6" s="34"/>
      <c r="L6" s="34"/>
      <c r="M6" s="34"/>
      <c r="O6" s="10"/>
    </row>
    <row r="7" spans="1:17" ht="24">
      <c r="B7" s="11" t="s">
        <v>5</v>
      </c>
      <c r="C7" s="12" t="s">
        <v>6</v>
      </c>
      <c r="D7" s="11" t="s">
        <v>7</v>
      </c>
      <c r="E7" s="13" t="s">
        <v>8</v>
      </c>
      <c r="F7" s="11" t="s">
        <v>9</v>
      </c>
      <c r="I7" s="11" t="s">
        <v>5</v>
      </c>
      <c r="J7" s="12" t="s">
        <v>6</v>
      </c>
      <c r="K7" s="11" t="s">
        <v>7</v>
      </c>
      <c r="L7" s="13" t="s">
        <v>8</v>
      </c>
      <c r="M7" s="11" t="s">
        <v>9</v>
      </c>
      <c r="O7" s="14"/>
      <c r="P7" s="5" t="s">
        <v>10</v>
      </c>
    </row>
    <row r="8" spans="1:17">
      <c r="B8" s="22">
        <v>1</v>
      </c>
      <c r="C8" s="25">
        <v>1</v>
      </c>
      <c r="D8" s="24">
        <f t="shared" ref="D8:D12" si="0">+C8-1</f>
        <v>0</v>
      </c>
      <c r="E8" s="26">
        <f t="shared" ref="E8:E19" si="1">+C8*$E$2/B8</f>
        <v>2200000</v>
      </c>
      <c r="F8" s="26">
        <f t="shared" ref="F8:F19" si="2">+E8*B8</f>
        <v>2200000</v>
      </c>
      <c r="G8" s="15" t="s">
        <v>10</v>
      </c>
      <c r="H8" s="15"/>
      <c r="I8" s="16">
        <v>1</v>
      </c>
      <c r="J8" s="20">
        <v>1</v>
      </c>
      <c r="K8" s="17">
        <f t="shared" ref="K8" si="3">+J8-1</f>
        <v>0</v>
      </c>
      <c r="L8" s="18">
        <f>+J8*$E$2/I8</f>
        <v>2200000</v>
      </c>
      <c r="M8" s="19">
        <f t="shared" ref="M8" si="4">+L8*I8</f>
        <v>2200000</v>
      </c>
      <c r="O8" s="14"/>
    </row>
    <row r="9" spans="1:17" customFormat="1">
      <c r="A9" s="5"/>
      <c r="B9" s="22">
        <v>2</v>
      </c>
      <c r="C9" s="23">
        <v>1.0764</v>
      </c>
      <c r="D9" s="24">
        <f t="shared" si="0"/>
        <v>7.6400000000000023E-2</v>
      </c>
      <c r="E9" s="26">
        <f t="shared" si="1"/>
        <v>1184040</v>
      </c>
      <c r="F9" s="26">
        <f t="shared" si="2"/>
        <v>2368080</v>
      </c>
      <c r="G9" s="15" t="s">
        <v>10</v>
      </c>
      <c r="H9" s="5"/>
      <c r="I9" s="16">
        <v>2</v>
      </c>
      <c r="J9" s="20">
        <v>1.2563</v>
      </c>
      <c r="K9" s="17">
        <f t="shared" ref="K9:K19" si="5">+J9-1</f>
        <v>0.25629999999999997</v>
      </c>
      <c r="L9" s="18">
        <f>+J9*$E$2/I9</f>
        <v>1381930</v>
      </c>
      <c r="M9" s="19">
        <f t="shared" ref="M9:M19" si="6">+L9*I9</f>
        <v>2763860</v>
      </c>
    </row>
    <row r="10" spans="1:17" customFormat="1">
      <c r="A10" s="5"/>
      <c r="B10" s="22">
        <v>3</v>
      </c>
      <c r="C10" s="23">
        <v>1.1032999999999999</v>
      </c>
      <c r="D10" s="24">
        <f t="shared" si="0"/>
        <v>0.10329999999999995</v>
      </c>
      <c r="E10" s="26">
        <f t="shared" si="1"/>
        <v>809086.66666666663</v>
      </c>
      <c r="F10" s="26">
        <f t="shared" si="2"/>
        <v>2427260</v>
      </c>
      <c r="H10" s="5"/>
      <c r="I10" s="16">
        <v>3</v>
      </c>
      <c r="J10" s="20">
        <v>1.3546</v>
      </c>
      <c r="K10" s="17">
        <f t="shared" si="5"/>
        <v>0.35460000000000003</v>
      </c>
      <c r="L10" s="18">
        <f t="shared" ref="L10:L19" si="7">+J10*$E$2/I10</f>
        <v>993373.33333333337</v>
      </c>
      <c r="M10" s="19">
        <f t="shared" si="6"/>
        <v>2980120</v>
      </c>
      <c r="Q10" s="27"/>
    </row>
    <row r="11" spans="1:17" customFormat="1">
      <c r="A11" s="5"/>
      <c r="B11" s="22">
        <v>4</v>
      </c>
      <c r="C11" s="25">
        <v>1.1306</v>
      </c>
      <c r="D11" s="24">
        <f t="shared" si="0"/>
        <v>0.13060000000000005</v>
      </c>
      <c r="E11" s="26">
        <f t="shared" si="1"/>
        <v>621830</v>
      </c>
      <c r="F11" s="26">
        <f t="shared" si="2"/>
        <v>2487320</v>
      </c>
      <c r="H11" s="5"/>
      <c r="I11" s="16">
        <v>4</v>
      </c>
      <c r="J11" s="20">
        <v>1.4575</v>
      </c>
      <c r="K11" s="17">
        <f t="shared" si="5"/>
        <v>0.45750000000000002</v>
      </c>
      <c r="L11" s="18">
        <f t="shared" si="7"/>
        <v>801625</v>
      </c>
      <c r="M11" s="19">
        <f t="shared" si="6"/>
        <v>3206500</v>
      </c>
    </row>
    <row r="12" spans="1:17" customFormat="1">
      <c r="A12" s="5"/>
      <c r="B12" s="22">
        <v>5</v>
      </c>
      <c r="C12" s="25">
        <v>1.1583000000000001</v>
      </c>
      <c r="D12" s="24">
        <f t="shared" si="0"/>
        <v>0.15830000000000011</v>
      </c>
      <c r="E12" s="26">
        <f t="shared" si="1"/>
        <v>509652.00000000012</v>
      </c>
      <c r="F12" s="26">
        <f t="shared" si="2"/>
        <v>2548260.0000000005</v>
      </c>
      <c r="H12" s="5"/>
      <c r="I12" s="16">
        <v>5</v>
      </c>
      <c r="J12" s="20">
        <v>1.5648</v>
      </c>
      <c r="K12" s="17">
        <f t="shared" si="5"/>
        <v>0.56479999999999997</v>
      </c>
      <c r="L12" s="18">
        <f t="shared" si="7"/>
        <v>688512</v>
      </c>
      <c r="M12" s="19">
        <f t="shared" si="6"/>
        <v>3442560</v>
      </c>
    </row>
    <row r="13" spans="1:17" customFormat="1">
      <c r="A13" s="5"/>
      <c r="B13" s="22">
        <v>6</v>
      </c>
      <c r="C13" s="23">
        <v>1.1865000000000001</v>
      </c>
      <c r="D13" s="24">
        <f>+C13-1</f>
        <v>0.18650000000000011</v>
      </c>
      <c r="E13" s="26">
        <f t="shared" si="1"/>
        <v>435050.00000000006</v>
      </c>
      <c r="F13" s="26">
        <f t="shared" si="2"/>
        <v>2610300.0000000005</v>
      </c>
      <c r="H13" s="32"/>
      <c r="I13" s="16">
        <v>6</v>
      </c>
      <c r="J13" s="20">
        <v>1.6765000000000001</v>
      </c>
      <c r="K13" s="17">
        <f t="shared" si="5"/>
        <v>0.6765000000000001</v>
      </c>
      <c r="L13" s="18">
        <f t="shared" si="7"/>
        <v>614716.66666666663</v>
      </c>
      <c r="M13" s="19">
        <f t="shared" si="6"/>
        <v>3688300</v>
      </c>
      <c r="Q13" s="31"/>
    </row>
    <row r="14" spans="1:17" customFormat="1">
      <c r="B14" s="16">
        <v>7</v>
      </c>
      <c r="C14" s="20">
        <v>1.7215</v>
      </c>
      <c r="D14" s="30">
        <f>+C14-1</f>
        <v>0.72150000000000003</v>
      </c>
      <c r="E14" s="28">
        <f t="shared" si="1"/>
        <v>541042.85714285716</v>
      </c>
      <c r="F14" s="29">
        <f t="shared" si="2"/>
        <v>3787300</v>
      </c>
      <c r="I14" s="16">
        <v>7</v>
      </c>
      <c r="J14" s="20">
        <v>1.8461000000000001</v>
      </c>
      <c r="K14" s="17">
        <f t="shared" si="5"/>
        <v>0.84610000000000007</v>
      </c>
      <c r="L14" s="18">
        <f t="shared" si="7"/>
        <v>580202.85714285716</v>
      </c>
      <c r="M14" s="19">
        <f t="shared" si="6"/>
        <v>4061420</v>
      </c>
    </row>
    <row r="15" spans="1:17" customFormat="1">
      <c r="B15" s="16">
        <v>8</v>
      </c>
      <c r="C15" s="20">
        <v>1.8297000000000001</v>
      </c>
      <c r="D15" s="30">
        <f t="shared" ref="D15:D19" si="8">+C15-1</f>
        <v>0.8297000000000001</v>
      </c>
      <c r="E15" s="28">
        <f t="shared" si="1"/>
        <v>503167.5</v>
      </c>
      <c r="F15" s="29">
        <f t="shared" si="2"/>
        <v>4025340</v>
      </c>
      <c r="I15" s="16">
        <v>8</v>
      </c>
      <c r="J15" s="20">
        <v>1.9752000000000001</v>
      </c>
      <c r="K15" s="17">
        <f t="shared" si="5"/>
        <v>0.97520000000000007</v>
      </c>
      <c r="L15" s="18">
        <f t="shared" si="7"/>
        <v>543180</v>
      </c>
      <c r="M15" s="19">
        <f t="shared" si="6"/>
        <v>4345440</v>
      </c>
    </row>
    <row r="16" spans="1:17" customFormat="1">
      <c r="B16" s="16">
        <v>9</v>
      </c>
      <c r="C16" s="20">
        <v>1.9413</v>
      </c>
      <c r="D16" s="30">
        <f t="shared" si="8"/>
        <v>0.94130000000000003</v>
      </c>
      <c r="E16" s="28">
        <f t="shared" si="1"/>
        <v>474540</v>
      </c>
      <c r="F16" s="29">
        <f t="shared" si="2"/>
        <v>4270860</v>
      </c>
      <c r="I16" s="16">
        <v>9</v>
      </c>
      <c r="J16" s="20">
        <v>2.1084999999999998</v>
      </c>
      <c r="K16" s="17">
        <f t="shared" si="5"/>
        <v>1.1084999999999998</v>
      </c>
      <c r="L16" s="18">
        <f t="shared" si="7"/>
        <v>515411.11111111112</v>
      </c>
      <c r="M16" s="19">
        <f t="shared" si="6"/>
        <v>4638700</v>
      </c>
    </row>
    <row r="17" spans="2:13" customFormat="1">
      <c r="B17" s="16">
        <v>10</v>
      </c>
      <c r="C17" s="20">
        <v>2.0562999999999998</v>
      </c>
      <c r="D17" s="30">
        <f t="shared" si="8"/>
        <v>1.0562999999999998</v>
      </c>
      <c r="E17" s="28">
        <f t="shared" si="1"/>
        <v>452386</v>
      </c>
      <c r="F17" s="29">
        <f t="shared" si="2"/>
        <v>4523860</v>
      </c>
      <c r="I17" s="16">
        <v>10</v>
      </c>
      <c r="J17" s="20">
        <v>2.246</v>
      </c>
      <c r="K17" s="17">
        <f t="shared" si="5"/>
        <v>1.246</v>
      </c>
      <c r="L17" s="18">
        <f t="shared" si="7"/>
        <v>494120</v>
      </c>
      <c r="M17" s="19">
        <f t="shared" si="6"/>
        <v>4941200</v>
      </c>
    </row>
    <row r="18" spans="2:13" customFormat="1">
      <c r="B18" s="16">
        <v>11</v>
      </c>
      <c r="C18" s="20">
        <v>2.1743999999999999</v>
      </c>
      <c r="D18" s="30">
        <f t="shared" si="8"/>
        <v>1.1743999999999999</v>
      </c>
      <c r="E18" s="28">
        <f t="shared" si="1"/>
        <v>434880</v>
      </c>
      <c r="F18" s="29">
        <f t="shared" si="2"/>
        <v>4783680</v>
      </c>
      <c r="I18" s="16">
        <v>11</v>
      </c>
      <c r="J18" s="20">
        <v>2.3875000000000002</v>
      </c>
      <c r="K18" s="17">
        <f t="shared" si="5"/>
        <v>1.3875000000000002</v>
      </c>
      <c r="L18" s="18">
        <f t="shared" si="7"/>
        <v>477500</v>
      </c>
      <c r="M18" s="19">
        <f t="shared" si="6"/>
        <v>5252500</v>
      </c>
    </row>
    <row r="19" spans="2:13" customFormat="1">
      <c r="B19" s="16">
        <v>12</v>
      </c>
      <c r="C19" s="20">
        <v>2.2955999999999999</v>
      </c>
      <c r="D19" s="30">
        <f t="shared" si="8"/>
        <v>1.2955999999999999</v>
      </c>
      <c r="E19" s="28">
        <f t="shared" si="1"/>
        <v>420860</v>
      </c>
      <c r="F19" s="29">
        <f t="shared" si="2"/>
        <v>5050320</v>
      </c>
      <c r="I19" s="16">
        <v>12</v>
      </c>
      <c r="J19" s="20">
        <v>2.5326</v>
      </c>
      <c r="K19" s="17">
        <f t="shared" si="5"/>
        <v>1.5326</v>
      </c>
      <c r="L19" s="18">
        <f t="shared" si="7"/>
        <v>464310</v>
      </c>
      <c r="M19" s="19">
        <f t="shared" si="6"/>
        <v>5571720</v>
      </c>
    </row>
    <row r="23" spans="2:13">
      <c r="B23" s="5" t="s">
        <v>12</v>
      </c>
    </row>
    <row r="24" spans="2:13">
      <c r="C24" s="5" t="s">
        <v>10</v>
      </c>
    </row>
    <row r="27" spans="2:13">
      <c r="E27" s="21"/>
    </row>
  </sheetData>
  <mergeCells count="2">
    <mergeCell ref="B6:F6"/>
    <mergeCell ref="I6:M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Coeficientes y Cuotas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Santori</dc:creator>
  <cp:lastModifiedBy>Patricio Perez</cp:lastModifiedBy>
  <dcterms:created xsi:type="dcterms:W3CDTF">2023-10-10T20:31:20Z</dcterms:created>
  <dcterms:modified xsi:type="dcterms:W3CDTF">2024-04-03T12:45:46Z</dcterms:modified>
</cp:coreProperties>
</file>